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публикации\"/>
    </mc:Choice>
  </mc:AlternateContent>
  <xr:revisionPtr revIDLastSave="0" documentId="13_ncr:1_{621504A8-E42C-40AB-B216-F04C4B039E4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D25" i="1" l="1"/>
  <c r="R21" i="1" l="1"/>
  <c r="Q21" i="1"/>
  <c r="P21" i="1"/>
  <c r="M21" i="1"/>
  <c r="L21" i="1"/>
  <c r="K21" i="1"/>
  <c r="H21" i="1"/>
  <c r="G21" i="1"/>
  <c r="F21" i="1"/>
  <c r="S8" i="1"/>
  <c r="S9" i="1"/>
  <c r="S10" i="1"/>
  <c r="S11" i="1"/>
  <c r="S12" i="1"/>
  <c r="S13" i="1"/>
  <c r="S14" i="1"/>
  <c r="S17" i="1"/>
  <c r="S18" i="1"/>
  <c r="S19" i="1"/>
  <c r="S20" i="1"/>
  <c r="S22" i="1"/>
  <c r="S23" i="1"/>
  <c r="S24" i="1"/>
  <c r="S25" i="1"/>
  <c r="S7" i="1"/>
  <c r="Q8" i="1"/>
  <c r="Q9" i="1"/>
  <c r="Q10" i="1"/>
  <c r="Q12" i="1"/>
  <c r="Q13" i="1"/>
  <c r="Q14" i="1"/>
  <c r="Q15" i="1"/>
  <c r="Q16" i="1"/>
  <c r="Q17" i="1"/>
  <c r="Q18" i="1"/>
  <c r="Q20" i="1"/>
  <c r="Q22" i="1"/>
  <c r="Q23" i="1"/>
  <c r="Q24" i="1"/>
  <c r="Q25" i="1"/>
  <c r="Q7" i="1"/>
  <c r="N8" i="1"/>
  <c r="N9" i="1"/>
  <c r="N10" i="1"/>
  <c r="N11" i="1"/>
  <c r="N12" i="1"/>
  <c r="N13" i="1"/>
  <c r="N14" i="1"/>
  <c r="N17" i="1"/>
  <c r="N18" i="1"/>
  <c r="N19" i="1"/>
  <c r="N20" i="1"/>
  <c r="N22" i="1"/>
  <c r="N23" i="1"/>
  <c r="N24" i="1"/>
  <c r="N25" i="1"/>
  <c r="N7" i="1"/>
  <c r="L8" i="1"/>
  <c r="L9" i="1"/>
  <c r="L10" i="1"/>
  <c r="L12" i="1"/>
  <c r="L13" i="1"/>
  <c r="L14" i="1"/>
  <c r="L15" i="1"/>
  <c r="L16" i="1"/>
  <c r="L17" i="1"/>
  <c r="L18" i="1"/>
  <c r="L20" i="1"/>
  <c r="L22" i="1"/>
  <c r="L23" i="1"/>
  <c r="L24" i="1"/>
  <c r="L25" i="1"/>
  <c r="L7" i="1"/>
  <c r="I8" i="1"/>
  <c r="I9" i="1"/>
  <c r="I10" i="1"/>
  <c r="I11" i="1"/>
  <c r="I12" i="1"/>
  <c r="I13" i="1"/>
  <c r="I14" i="1"/>
  <c r="I17" i="1"/>
  <c r="I18" i="1"/>
  <c r="I19" i="1"/>
  <c r="I20" i="1"/>
  <c r="I22" i="1"/>
  <c r="I23" i="1"/>
  <c r="I24" i="1"/>
  <c r="I25" i="1"/>
  <c r="I7" i="1"/>
  <c r="G8" i="1"/>
  <c r="G9" i="1"/>
  <c r="G10" i="1"/>
  <c r="G12" i="1"/>
  <c r="G13" i="1"/>
  <c r="G14" i="1"/>
  <c r="G15" i="1"/>
  <c r="G16" i="1"/>
  <c r="G17" i="1"/>
  <c r="G18" i="1"/>
  <c r="G20" i="1"/>
  <c r="G22" i="1"/>
  <c r="G23" i="1"/>
  <c r="G24" i="1"/>
  <c r="G25" i="1"/>
  <c r="G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2" i="1"/>
  <c r="R23" i="1"/>
  <c r="R24" i="1"/>
  <c r="R25" i="1"/>
  <c r="R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2" i="1"/>
  <c r="P23" i="1"/>
  <c r="P24" i="1"/>
  <c r="P25" i="1"/>
  <c r="P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7" i="1"/>
  <c r="F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</calcChain>
</file>

<file path=xl/sharedStrings.xml><?xml version="1.0" encoding="utf-8"?>
<sst xmlns="http://schemas.openxmlformats.org/spreadsheetml/2006/main" count="81" uniqueCount="51">
  <si>
    <t>Раздел, подраздел</t>
  </si>
  <si>
    <t>Наименование</t>
  </si>
  <si>
    <t>Исполнено (отчет) за 2023 год, руб.</t>
  </si>
  <si>
    <t>Ожидаемое исполнение (оценка) за 2024 год, руб.</t>
  </si>
  <si>
    <t>План на 2025 год, руб (проект)</t>
  </si>
  <si>
    <t>к отчету за 2023 год</t>
  </si>
  <si>
    <t>План на 2026 год, руб (проект)</t>
  </si>
  <si>
    <t>к ожидаемому исполнению за 2024год</t>
  </si>
  <si>
    <t>Отклонение</t>
  </si>
  <si>
    <t>сумма, руб.</t>
  </si>
  <si>
    <t>%/ раз</t>
  </si>
  <si>
    <t>План на 2027 год, руб (проект)</t>
  </si>
  <si>
    <t xml:space="preserve">    Общегосударственные вопросы</t>
  </si>
  <si>
    <t>Функционирование высшего должностного лица субъекта Российской Федерации и 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</si>
  <si>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</si>
  <si>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</si>
  <si>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</si>
  <si>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</si>
  <si>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</si>
  <si>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</si>
  <si>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</si>
  <si>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</si>
  <si>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</si>
  <si>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</si>
  <si>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</si>
  <si>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Культура и кинематография</t>
  </si>
  <si>
    <t>Культура</t>
  </si>
  <si>
    <t>ВСЕГО РАСХОДОВ:</t>
  </si>
  <si>
    <t>0100</t>
  </si>
  <si>
    <t>0102</t>
  </si>
  <si>
    <t>0104</t>
  </si>
  <si>
    <t>0106</t>
  </si>
  <si>
    <t>0111</t>
  </si>
  <si>
    <t>0113</t>
  </si>
  <si>
    <t>0200</t>
  </si>
  <si>
    <t>0203</t>
  </si>
  <si>
    <t>0400</t>
  </si>
  <si>
    <t>0409</t>
  </si>
  <si>
    <t>0412</t>
  </si>
  <si>
    <t>0500</t>
  </si>
  <si>
    <t>0503</t>
  </si>
  <si>
    <t>0800</t>
  </si>
  <si>
    <t>0801</t>
  </si>
  <si>
    <t>0300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</si>
  <si>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</si>
  <si>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</si>
  <si>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</si>
  <si>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-</t>
  </si>
  <si>
    <t>0502</t>
  </si>
  <si>
    <t>Коммунальное хозяйство</t>
  </si>
  <si>
    <t>Расходы бюджета Дуляпинского сельского поселения по разделам и подразделам классификации расходов бюджетов на 2024 год и на плановый период 2025 и 2026 годов в сравнении с ожидаемым исполнением за текущий финансовый год (оценка ) и отчетный финансовый год (отчет)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</si>
</sst>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0" xfId="0" applyNumberFormat="1" applyFont="1"/>
    <xf numFmtId="49" fontId="1" fillId="0" borderId="1" xfId="0" applyNumberFormat="1" applyFont="1" applyBorder="1" applyAlignment="1">
      <alignment wrapText="1" shrinkToFit="1"/>
    </xf>
    <xf numFmtId="2" fontId="3" fillId="0" borderId="0" xfId="0" applyNumberFormat="1" applyFont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 shrinkToFit="1"/>
    </xf>
    <xf numFmtId="2" fontId="3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wrapText="1" shrinkToFit="1"/>
    </xf>
    <xf numFmtId="2" fontId="4" fillId="0" borderId="1" xfId="0" applyNumberFormat="1" applyFont="1" applyBorder="1" applyAlignment="1">
      <alignment wrapText="1" shrinkToFit="1"/>
    </xf>
    <xf numFmtId="49" fontId="4" fillId="0" borderId="1" xfId="0" applyNumberFormat="1" applyFont="1" applyBorder="1" applyAlignment="1">
      <alignment wrapText="1" shrinkToFit="1"/>
    </xf>
    <xf numFmtId="2" fontId="4" fillId="0" borderId="1" xfId="0" applyNumberFormat="1" applyFont="1" applyBorder="1" applyAlignment="1">
      <alignment horizontal="right" wrapText="1" shrinkToFit="1"/>
    </xf>
    <xf numFmtId="0" fontId="4" fillId="0" borderId="1" xfId="0" applyFont="1" applyBorder="1" applyAlignment="1">
      <alignment wrapText="1" shrinkToFi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4" fontId="3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7"/>
  <sheetViews>
    <sheetView tabSelected="1" zoomScale="80" zoomScaleNormal="80" workbookViewId="0">
      <selection activeCell="H28" sqref="H28"/>
    </sheetView>
  </sheetViews>
  <sheetFormatPr defaultRowHeight="15" x14ac:dyDescent="0.25"/>
  <cols>
    <col min="2" max="2" width="16.5703125" customWidth="1"/>
    <col min="3" max="3" width="11.7109375" customWidth="1"/>
    <col min="4" max="4" width="12.5703125" customWidth="1"/>
    <col min="5" max="5" width="11.42578125" customWidth="1"/>
    <col min="6" max="6" width="11.28515625" customWidth="1"/>
    <col min="8" max="8" width="10.7109375" customWidth="1"/>
    <col min="10" max="10" width="10.140625" customWidth="1"/>
    <col min="11" max="11" width="11.28515625" customWidth="1"/>
    <col min="13" max="13" width="11.42578125" customWidth="1"/>
    <col min="15" max="15" width="10.5703125" customWidth="1"/>
    <col min="16" max="16" width="12" customWidth="1"/>
    <col min="18" max="18" width="11.42578125" customWidth="1"/>
  </cols>
  <sheetData>
    <row r="1" spans="1:42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42" ht="18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42" x14ac:dyDescent="0.25">
      <c r="G3" s="2"/>
      <c r="H3" s="2"/>
      <c r="I3" s="2"/>
      <c r="L3" s="2"/>
      <c r="M3" s="2"/>
      <c r="N3" s="2"/>
      <c r="Q3" s="2"/>
      <c r="R3" s="2"/>
      <c r="S3" s="2"/>
    </row>
    <row r="4" spans="1:42" x14ac:dyDescent="0.25">
      <c r="A4" s="34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29" t="s">
        <v>8</v>
      </c>
      <c r="G4" s="29"/>
      <c r="H4" s="29"/>
      <c r="I4" s="29"/>
      <c r="J4" s="31" t="s">
        <v>6</v>
      </c>
      <c r="K4" s="29" t="s">
        <v>8</v>
      </c>
      <c r="L4" s="29"/>
      <c r="M4" s="29"/>
      <c r="N4" s="29"/>
      <c r="O4" s="31" t="s">
        <v>11</v>
      </c>
      <c r="P4" s="29" t="s">
        <v>8</v>
      </c>
      <c r="Q4" s="29"/>
      <c r="R4" s="29"/>
      <c r="S4" s="29"/>
    </row>
    <row r="5" spans="1:42" ht="24" customHeight="1" x14ac:dyDescent="0.25">
      <c r="A5" s="35"/>
      <c r="B5" s="32"/>
      <c r="C5" s="32"/>
      <c r="D5" s="32"/>
      <c r="E5" s="32"/>
      <c r="F5" s="28" t="s">
        <v>5</v>
      </c>
      <c r="G5" s="28"/>
      <c r="H5" s="28" t="s">
        <v>7</v>
      </c>
      <c r="I5" s="28"/>
      <c r="J5" s="32"/>
      <c r="K5" s="28" t="s">
        <v>5</v>
      </c>
      <c r="L5" s="28"/>
      <c r="M5" s="28" t="s">
        <v>7</v>
      </c>
      <c r="N5" s="28"/>
      <c r="O5" s="32"/>
      <c r="P5" s="28" t="s">
        <v>5</v>
      </c>
      <c r="Q5" s="28"/>
      <c r="R5" s="28" t="s">
        <v>7</v>
      </c>
      <c r="S5" s="28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.75" thickBot="1" x14ac:dyDescent="0.3">
      <c r="A6" s="36"/>
      <c r="B6" s="33"/>
      <c r="C6" s="33"/>
      <c r="D6" s="33"/>
      <c r="E6" s="33"/>
      <c r="F6" s="3" t="s">
        <v>9</v>
      </c>
      <c r="G6" s="3" t="s">
        <v>10</v>
      </c>
      <c r="H6" s="3" t="s">
        <v>9</v>
      </c>
      <c r="I6" s="3" t="s">
        <v>10</v>
      </c>
      <c r="J6" s="33"/>
      <c r="K6" s="3" t="s">
        <v>9</v>
      </c>
      <c r="L6" s="3" t="s">
        <v>10</v>
      </c>
      <c r="M6" s="3" t="s">
        <v>9</v>
      </c>
      <c r="N6" s="3" t="s">
        <v>10</v>
      </c>
      <c r="O6" s="33"/>
      <c r="P6" s="3" t="s">
        <v>9</v>
      </c>
      <c r="Q6" s="3" t="s">
        <v>10</v>
      </c>
      <c r="R6" s="3" t="s">
        <v>9</v>
      </c>
      <c r="S6" s="3" t="s">
        <v>10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5.75" customHeight="1" thickBot="1" x14ac:dyDescent="0.3">
      <c r="A7" s="8" t="s">
        <v>28</v>
      </c>
      <c r="B7" s="27" t="s">
        <v>12</v>
      </c>
      <c r="C7" s="24">
        <v>5555242.7199999997</v>
      </c>
      <c r="D7" s="13">
        <v>4664744.68</v>
      </c>
      <c r="E7" s="11">
        <v>4372389.6399999997</v>
      </c>
      <c r="F7" s="24">
        <f>E7-C7</f>
        <v>-1182853.08</v>
      </c>
      <c r="G7" s="24">
        <f>E7/C7*100</f>
        <v>78.707445567742894</v>
      </c>
      <c r="H7" s="24">
        <f>E7-D7</f>
        <v>-292355.04000000004</v>
      </c>
      <c r="I7" s="24">
        <f>E7/D7*100</f>
        <v>93.732667915278057</v>
      </c>
      <c r="J7" s="20">
        <v>2388891.42</v>
      </c>
      <c r="K7" s="24">
        <f>J7-C7</f>
        <v>-3166351.3</v>
      </c>
      <c r="L7" s="24">
        <f>J7/C7*100</f>
        <v>43.002467046120351</v>
      </c>
      <c r="M7" s="24">
        <f>J7-D7</f>
        <v>-2275853.2599999998</v>
      </c>
      <c r="N7" s="24">
        <f>J7/D7*100</f>
        <v>51.211622154634199</v>
      </c>
      <c r="O7" s="20">
        <v>2315991.42</v>
      </c>
      <c r="P7" s="24">
        <f>O7-C7</f>
        <v>-3239251.3</v>
      </c>
      <c r="Q7" s="24">
        <f>O7/C7*100</f>
        <v>41.690193151452434</v>
      </c>
      <c r="R7" s="24">
        <f>O7-D7</f>
        <v>-2348753.2599999998</v>
      </c>
      <c r="S7" s="24">
        <f>O7/D7*100</f>
        <v>49.648835657174708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99" customHeight="1" thickBot="1" x14ac:dyDescent="0.3">
      <c r="A8" s="9" t="s">
        <v>29</v>
      </c>
      <c r="B8" s="3" t="s">
        <v>13</v>
      </c>
      <c r="C8" s="16">
        <v>789898.31</v>
      </c>
      <c r="D8" s="37">
        <v>913855.69</v>
      </c>
      <c r="E8" s="10">
        <v>1134302.3999999999</v>
      </c>
      <c r="F8" s="16">
        <f t="shared" ref="F8:F25" si="0">E8-C8</f>
        <v>344404.08999999985</v>
      </c>
      <c r="G8" s="16">
        <f t="shared" ref="G8:G25" si="1">E8/C8*100</f>
        <v>143.60106682593104</v>
      </c>
      <c r="H8" s="16">
        <f t="shared" ref="H8:H25" si="2">E8-D8</f>
        <v>220446.70999999996</v>
      </c>
      <c r="I8" s="16">
        <f t="shared" ref="I8:I25" si="3">E8/D8*100</f>
        <v>124.12270475659017</v>
      </c>
      <c r="J8" s="19">
        <v>1134302.3999999999</v>
      </c>
      <c r="K8" s="16">
        <f t="shared" ref="K8:K25" si="4">J8-C8</f>
        <v>344404.08999999985</v>
      </c>
      <c r="L8" s="16">
        <f t="shared" ref="L8:L25" si="5">J8/C8*100</f>
        <v>143.60106682593104</v>
      </c>
      <c r="M8" s="16">
        <f t="shared" ref="M8:M25" si="6">J8-D8</f>
        <v>220446.70999999996</v>
      </c>
      <c r="N8" s="16">
        <f t="shared" ref="N8:N25" si="7">J8/D8*100</f>
        <v>124.12270475659017</v>
      </c>
      <c r="O8" s="19">
        <v>1134302.3999999999</v>
      </c>
      <c r="P8" s="16">
        <f t="shared" ref="P8:P25" si="8">O8-C8</f>
        <v>344404.08999999985</v>
      </c>
      <c r="Q8" s="16">
        <f t="shared" ref="Q8:Q25" si="9">O8/C8*100</f>
        <v>143.60106682593104</v>
      </c>
      <c r="R8" s="16">
        <f t="shared" ref="R8:R25" si="10">O8-D8</f>
        <v>220446.70999999996</v>
      </c>
      <c r="S8" s="16">
        <f t="shared" ref="S8:S25" si="11">O8/D8*100</f>
        <v>124.12270475659017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33.5" thickBot="1" x14ac:dyDescent="0.3">
      <c r="A9" s="9" t="s">
        <v>30</v>
      </c>
      <c r="B9" s="3" t="s">
        <v>14</v>
      </c>
      <c r="C9" s="16">
        <v>1904563.91</v>
      </c>
      <c r="D9" s="12">
        <v>1377127.57</v>
      </c>
      <c r="E9" s="10">
        <v>1616278.06</v>
      </c>
      <c r="F9" s="16">
        <f t="shared" si="0"/>
        <v>-288285.84999999986</v>
      </c>
      <c r="G9" s="16">
        <f t="shared" si="1"/>
        <v>84.863419469079417</v>
      </c>
      <c r="H9" s="16">
        <f t="shared" si="2"/>
        <v>239150.49</v>
      </c>
      <c r="I9" s="16">
        <f t="shared" si="3"/>
        <v>117.36589225354047</v>
      </c>
      <c r="J9" s="19">
        <v>546141.71</v>
      </c>
      <c r="K9" s="16">
        <f t="shared" si="4"/>
        <v>-1358422.2</v>
      </c>
      <c r="L9" s="16">
        <f t="shared" si="5"/>
        <v>28.675420506104203</v>
      </c>
      <c r="M9" s="16">
        <f t="shared" si="6"/>
        <v>-830985.8600000001</v>
      </c>
      <c r="N9" s="16">
        <f t="shared" si="7"/>
        <v>39.658033278645341</v>
      </c>
      <c r="O9" s="19">
        <v>473241.71</v>
      </c>
      <c r="P9" s="16">
        <f t="shared" si="8"/>
        <v>-1431322.2</v>
      </c>
      <c r="Q9" s="16">
        <f t="shared" si="9"/>
        <v>24.847772632633792</v>
      </c>
      <c r="R9" s="16">
        <f t="shared" si="10"/>
        <v>-903885.8600000001</v>
      </c>
      <c r="S9" s="16">
        <f t="shared" si="11"/>
        <v>34.364406051358046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11.75" customHeight="1" thickBot="1" x14ac:dyDescent="0.3">
      <c r="A10" s="9" t="s">
        <v>31</v>
      </c>
      <c r="B10" s="6" t="s">
        <v>15</v>
      </c>
      <c r="C10" s="16">
        <v>300</v>
      </c>
      <c r="D10" s="12">
        <v>208.33</v>
      </c>
      <c r="E10" s="10">
        <v>200</v>
      </c>
      <c r="F10" s="16">
        <f t="shared" si="0"/>
        <v>-100</v>
      </c>
      <c r="G10" s="16">
        <f t="shared" si="1"/>
        <v>66.666666666666657</v>
      </c>
      <c r="H10" s="16">
        <f t="shared" si="2"/>
        <v>-8.3300000000000125</v>
      </c>
      <c r="I10" s="16">
        <f t="shared" si="3"/>
        <v>96.001536024576382</v>
      </c>
      <c r="J10" s="19">
        <v>200</v>
      </c>
      <c r="K10" s="16">
        <f t="shared" si="4"/>
        <v>-100</v>
      </c>
      <c r="L10" s="16">
        <f t="shared" si="5"/>
        <v>66.666666666666657</v>
      </c>
      <c r="M10" s="16">
        <f t="shared" si="6"/>
        <v>-8.3300000000000125</v>
      </c>
      <c r="N10" s="16">
        <f t="shared" si="7"/>
        <v>96.001536024576382</v>
      </c>
      <c r="O10" s="19">
        <v>200</v>
      </c>
      <c r="P10" s="16">
        <f t="shared" si="8"/>
        <v>-100</v>
      </c>
      <c r="Q10" s="16">
        <f t="shared" si="9"/>
        <v>66.666666666666657</v>
      </c>
      <c r="R10" s="16">
        <f t="shared" si="10"/>
        <v>-8.3300000000000125</v>
      </c>
      <c r="S10" s="16">
        <f t="shared" si="11"/>
        <v>96.001536024576382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.75" thickBot="1" x14ac:dyDescent="0.3">
      <c r="A11" s="9" t="s">
        <v>32</v>
      </c>
      <c r="B11" s="6" t="s">
        <v>16</v>
      </c>
      <c r="C11" s="16">
        <v>0</v>
      </c>
      <c r="D11" s="12">
        <v>0</v>
      </c>
      <c r="E11" s="10">
        <v>1000</v>
      </c>
      <c r="F11" s="16">
        <f t="shared" si="0"/>
        <v>1000</v>
      </c>
      <c r="G11" s="23" t="s">
        <v>47</v>
      </c>
      <c r="H11" s="16">
        <f t="shared" si="2"/>
        <v>1000</v>
      </c>
      <c r="I11" s="16" t="e">
        <f t="shared" si="3"/>
        <v>#DIV/0!</v>
      </c>
      <c r="J11" s="21">
        <v>1000</v>
      </c>
      <c r="K11" s="16">
        <f t="shared" si="4"/>
        <v>1000</v>
      </c>
      <c r="L11" s="23" t="s">
        <v>47</v>
      </c>
      <c r="M11" s="16">
        <f t="shared" si="6"/>
        <v>1000</v>
      </c>
      <c r="N11" s="16" t="e">
        <f t="shared" si="7"/>
        <v>#DIV/0!</v>
      </c>
      <c r="O11" s="21">
        <v>1000</v>
      </c>
      <c r="P11" s="16">
        <f t="shared" si="8"/>
        <v>1000</v>
      </c>
      <c r="Q11" s="23" t="s">
        <v>47</v>
      </c>
      <c r="R11" s="16">
        <f t="shared" si="10"/>
        <v>1000</v>
      </c>
      <c r="S11" s="16" t="e">
        <f t="shared" si="11"/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37.5" thickBot="1" x14ac:dyDescent="0.3">
      <c r="A12" s="9" t="s">
        <v>33</v>
      </c>
      <c r="B12" s="6" t="s">
        <v>17</v>
      </c>
      <c r="C12" s="16">
        <v>2860480.5</v>
      </c>
      <c r="D12" s="12">
        <v>2072438.12</v>
      </c>
      <c r="E12" s="10">
        <v>1620609.18</v>
      </c>
      <c r="F12" s="16">
        <f t="shared" si="0"/>
        <v>-1239871.32</v>
      </c>
      <c r="G12" s="16">
        <f t="shared" si="1"/>
        <v>56.655138183951962</v>
      </c>
      <c r="H12" s="16">
        <f t="shared" si="2"/>
        <v>-451828.94000000018</v>
      </c>
      <c r="I12" s="16">
        <f t="shared" si="3"/>
        <v>78.198193922431798</v>
      </c>
      <c r="J12" s="19">
        <v>707247.31</v>
      </c>
      <c r="K12" s="16">
        <f t="shared" si="4"/>
        <v>-2153233.19</v>
      </c>
      <c r="L12" s="16">
        <f t="shared" si="5"/>
        <v>24.724772988314378</v>
      </c>
      <c r="M12" s="16">
        <f t="shared" si="6"/>
        <v>-1365190.81</v>
      </c>
      <c r="N12" s="16">
        <f t="shared" si="7"/>
        <v>34.126341489993436</v>
      </c>
      <c r="O12" s="19">
        <v>707247.31</v>
      </c>
      <c r="P12" s="16">
        <f t="shared" si="8"/>
        <v>-2153233.19</v>
      </c>
      <c r="Q12" s="16">
        <f t="shared" si="9"/>
        <v>24.724772988314378</v>
      </c>
      <c r="R12" s="16">
        <f t="shared" si="10"/>
        <v>-1365190.81</v>
      </c>
      <c r="S12" s="16">
        <f t="shared" si="11"/>
        <v>34.126341489993436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5.5" thickBot="1" x14ac:dyDescent="0.3">
      <c r="A13" s="25" t="s">
        <v>34</v>
      </c>
      <c r="B13" s="7" t="s">
        <v>18</v>
      </c>
      <c r="C13" s="24">
        <v>115400</v>
      </c>
      <c r="D13" s="13">
        <v>138480</v>
      </c>
      <c r="E13" s="11">
        <v>158140</v>
      </c>
      <c r="F13" s="24">
        <f t="shared" si="0"/>
        <v>42740</v>
      </c>
      <c r="G13" s="24">
        <f t="shared" si="1"/>
        <v>137.0363951473137</v>
      </c>
      <c r="H13" s="24">
        <f t="shared" si="2"/>
        <v>19660</v>
      </c>
      <c r="I13" s="24">
        <f t="shared" si="3"/>
        <v>114.19699595609474</v>
      </c>
      <c r="J13" s="18">
        <v>173220</v>
      </c>
      <c r="K13" s="24">
        <f t="shared" si="4"/>
        <v>57820</v>
      </c>
      <c r="L13" s="24">
        <f t="shared" si="5"/>
        <v>150.10398613518197</v>
      </c>
      <c r="M13" s="24">
        <f t="shared" si="6"/>
        <v>34740</v>
      </c>
      <c r="N13" s="24">
        <f t="shared" si="7"/>
        <v>125.08665511265164</v>
      </c>
      <c r="O13" s="18">
        <v>179460</v>
      </c>
      <c r="P13" s="24">
        <f t="shared" si="8"/>
        <v>64060</v>
      </c>
      <c r="Q13" s="24">
        <f t="shared" si="9"/>
        <v>155.5112651646447</v>
      </c>
      <c r="R13" s="24">
        <f t="shared" si="10"/>
        <v>40980</v>
      </c>
      <c r="S13" s="24">
        <f t="shared" si="11"/>
        <v>129.59272097053727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37.5" thickBot="1" x14ac:dyDescent="0.3">
      <c r="A14" s="9" t="s">
        <v>35</v>
      </c>
      <c r="B14" s="6" t="s">
        <v>19</v>
      </c>
      <c r="C14" s="16">
        <v>115400</v>
      </c>
      <c r="D14" s="12">
        <v>138480</v>
      </c>
      <c r="E14" s="10">
        <v>158140</v>
      </c>
      <c r="F14" s="16">
        <f t="shared" si="0"/>
        <v>42740</v>
      </c>
      <c r="G14" s="16">
        <f t="shared" si="1"/>
        <v>137.0363951473137</v>
      </c>
      <c r="H14" s="16">
        <f t="shared" si="2"/>
        <v>19660</v>
      </c>
      <c r="I14" s="16">
        <f t="shared" si="3"/>
        <v>114.19699595609474</v>
      </c>
      <c r="J14" s="19">
        <v>173220</v>
      </c>
      <c r="K14" s="16">
        <f t="shared" si="4"/>
        <v>57820</v>
      </c>
      <c r="L14" s="16">
        <f t="shared" si="5"/>
        <v>150.10398613518197</v>
      </c>
      <c r="M14" s="16">
        <f t="shared" si="6"/>
        <v>34740</v>
      </c>
      <c r="N14" s="16">
        <f t="shared" si="7"/>
        <v>125.08665511265164</v>
      </c>
      <c r="O14" s="19">
        <v>179460</v>
      </c>
      <c r="P14" s="16">
        <f t="shared" si="8"/>
        <v>64060</v>
      </c>
      <c r="Q14" s="16">
        <f t="shared" si="9"/>
        <v>155.5112651646447</v>
      </c>
      <c r="R14" s="16">
        <f t="shared" si="10"/>
        <v>40980</v>
      </c>
      <c r="S14" s="16">
        <f t="shared" si="11"/>
        <v>129.59272097053727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48.75" x14ac:dyDescent="0.25">
      <c r="A15" s="25" t="s">
        <v>43</v>
      </c>
      <c r="B15" s="5" t="s">
        <v>44</v>
      </c>
      <c r="C15" s="24">
        <v>98395.89</v>
      </c>
      <c r="D15" s="14">
        <v>50000</v>
      </c>
      <c r="E15" s="24">
        <v>108344</v>
      </c>
      <c r="F15" s="24">
        <f t="shared" si="0"/>
        <v>9948.11</v>
      </c>
      <c r="G15" s="24">
        <f t="shared" si="1"/>
        <v>110.11029017573803</v>
      </c>
      <c r="H15" s="24">
        <f t="shared" si="2"/>
        <v>58344</v>
      </c>
      <c r="I15" s="26" t="s">
        <v>47</v>
      </c>
      <c r="J15" s="24"/>
      <c r="K15" s="24">
        <f t="shared" si="4"/>
        <v>-98395.89</v>
      </c>
      <c r="L15" s="24">
        <f t="shared" si="5"/>
        <v>0</v>
      </c>
      <c r="M15" s="24">
        <f t="shared" si="6"/>
        <v>-50000</v>
      </c>
      <c r="N15" s="26" t="s">
        <v>47</v>
      </c>
      <c r="O15" s="24"/>
      <c r="P15" s="24">
        <f t="shared" si="8"/>
        <v>-98395.89</v>
      </c>
      <c r="Q15" s="24">
        <f t="shared" si="9"/>
        <v>0</v>
      </c>
      <c r="R15" s="24">
        <f t="shared" si="10"/>
        <v>-50000</v>
      </c>
      <c r="S15" s="26" t="s">
        <v>47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97.5" thickBot="1" x14ac:dyDescent="0.3">
      <c r="A16" s="9" t="s">
        <v>46</v>
      </c>
      <c r="B16" s="4" t="s">
        <v>45</v>
      </c>
      <c r="C16" s="16">
        <v>98395.89</v>
      </c>
      <c r="D16" s="15">
        <v>50000</v>
      </c>
      <c r="E16" s="16">
        <v>108344</v>
      </c>
      <c r="F16" s="16">
        <f t="shared" si="0"/>
        <v>9948.11</v>
      </c>
      <c r="G16" s="16">
        <f t="shared" si="1"/>
        <v>110.11029017573803</v>
      </c>
      <c r="H16" s="16">
        <f t="shared" si="2"/>
        <v>58344</v>
      </c>
      <c r="I16" s="23" t="s">
        <v>47</v>
      </c>
      <c r="J16" s="16"/>
      <c r="K16" s="16">
        <f t="shared" si="4"/>
        <v>-98395.89</v>
      </c>
      <c r="L16" s="16">
        <f t="shared" si="5"/>
        <v>0</v>
      </c>
      <c r="M16" s="16">
        <f t="shared" si="6"/>
        <v>-50000</v>
      </c>
      <c r="N16" s="23" t="s">
        <v>47</v>
      </c>
      <c r="O16" s="16"/>
      <c r="P16" s="16">
        <f t="shared" si="8"/>
        <v>-98395.89</v>
      </c>
      <c r="Q16" s="16">
        <f t="shared" si="9"/>
        <v>0</v>
      </c>
      <c r="R16" s="16">
        <f t="shared" si="10"/>
        <v>-50000</v>
      </c>
      <c r="S16" s="23" t="s">
        <v>47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25.5" thickBot="1" x14ac:dyDescent="0.3">
      <c r="A17" s="25" t="s">
        <v>36</v>
      </c>
      <c r="B17" s="7" t="s">
        <v>20</v>
      </c>
      <c r="C17" s="24">
        <v>6111483.6799999997</v>
      </c>
      <c r="D17" s="38">
        <v>6204462.6299999999</v>
      </c>
      <c r="E17" s="11">
        <v>3065866.36</v>
      </c>
      <c r="F17" s="24">
        <f t="shared" si="0"/>
        <v>-3045617.32</v>
      </c>
      <c r="G17" s="24">
        <f t="shared" si="1"/>
        <v>50.165663863803367</v>
      </c>
      <c r="H17" s="24">
        <f t="shared" si="2"/>
        <v>-3138596.27</v>
      </c>
      <c r="I17" s="24">
        <f t="shared" si="3"/>
        <v>49.41389033718783</v>
      </c>
      <c r="J17" s="20">
        <v>3065866.3</v>
      </c>
      <c r="K17" s="24">
        <f t="shared" si="4"/>
        <v>-3045617.38</v>
      </c>
      <c r="L17" s="24">
        <f t="shared" si="5"/>
        <v>50.165662882045034</v>
      </c>
      <c r="M17" s="24">
        <f t="shared" si="6"/>
        <v>-3138596.33</v>
      </c>
      <c r="N17" s="24">
        <f t="shared" si="7"/>
        <v>49.413889370141959</v>
      </c>
      <c r="O17" s="20">
        <v>3065866.3</v>
      </c>
      <c r="P17" s="24">
        <f t="shared" si="8"/>
        <v>-3045617.38</v>
      </c>
      <c r="Q17" s="24">
        <f t="shared" si="9"/>
        <v>50.165662882045034</v>
      </c>
      <c r="R17" s="24">
        <f t="shared" si="10"/>
        <v>-3138596.33</v>
      </c>
      <c r="S17" s="24">
        <f t="shared" si="11"/>
        <v>49.413889370141959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5.5" thickBot="1" x14ac:dyDescent="0.3">
      <c r="A18" s="9" t="s">
        <v>37</v>
      </c>
      <c r="B18" s="3" t="s">
        <v>21</v>
      </c>
      <c r="C18" s="16">
        <v>6111483.6799999997</v>
      </c>
      <c r="D18" s="12">
        <v>6203462.6299999999</v>
      </c>
      <c r="E18" s="10">
        <v>3064866.3</v>
      </c>
      <c r="F18" s="16">
        <f t="shared" si="0"/>
        <v>-3046617.38</v>
      </c>
      <c r="G18" s="16">
        <f t="shared" si="1"/>
        <v>50.149300243243054</v>
      </c>
      <c r="H18" s="16">
        <f t="shared" si="2"/>
        <v>-3138596.33</v>
      </c>
      <c r="I18" s="16">
        <f t="shared" si="3"/>
        <v>49.405734874234255</v>
      </c>
      <c r="J18" s="22">
        <v>3064866.3</v>
      </c>
      <c r="K18" s="16">
        <f t="shared" si="4"/>
        <v>-3046617.38</v>
      </c>
      <c r="L18" s="16">
        <f t="shared" si="5"/>
        <v>50.149300243243054</v>
      </c>
      <c r="M18" s="16">
        <f t="shared" si="6"/>
        <v>-3138596.33</v>
      </c>
      <c r="N18" s="16">
        <f t="shared" si="7"/>
        <v>49.405734874234255</v>
      </c>
      <c r="O18" s="22">
        <v>3064866.3</v>
      </c>
      <c r="P18" s="16">
        <f t="shared" si="8"/>
        <v>-3046617.38</v>
      </c>
      <c r="Q18" s="16">
        <f t="shared" si="9"/>
        <v>50.149300243243054</v>
      </c>
      <c r="R18" s="16">
        <f t="shared" si="10"/>
        <v>-3138596.33</v>
      </c>
      <c r="S18" s="16">
        <f t="shared" si="11"/>
        <v>49.405734874234255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49.5" thickBot="1" x14ac:dyDescent="0.3">
      <c r="A19" s="9" t="s">
        <v>38</v>
      </c>
      <c r="B19" s="6" t="s">
        <v>22</v>
      </c>
      <c r="C19" s="16">
        <v>0</v>
      </c>
      <c r="D19" s="12">
        <v>1000</v>
      </c>
      <c r="E19" s="17">
        <v>1000</v>
      </c>
      <c r="F19" s="16">
        <f t="shared" si="0"/>
        <v>1000</v>
      </c>
      <c r="G19" s="23" t="s">
        <v>47</v>
      </c>
      <c r="H19" s="16">
        <f t="shared" si="2"/>
        <v>0</v>
      </c>
      <c r="I19" s="16">
        <f t="shared" si="3"/>
        <v>100</v>
      </c>
      <c r="J19" s="16">
        <v>1000</v>
      </c>
      <c r="K19" s="16">
        <f t="shared" si="4"/>
        <v>1000</v>
      </c>
      <c r="L19" s="23" t="s">
        <v>47</v>
      </c>
      <c r="M19" s="16">
        <f t="shared" si="6"/>
        <v>0</v>
      </c>
      <c r="N19" s="16">
        <f t="shared" si="7"/>
        <v>100</v>
      </c>
      <c r="O19" s="16">
        <v>1000</v>
      </c>
      <c r="P19" s="16">
        <f t="shared" si="8"/>
        <v>1000</v>
      </c>
      <c r="Q19" s="23" t="s">
        <v>47</v>
      </c>
      <c r="R19" s="16">
        <f t="shared" si="10"/>
        <v>0</v>
      </c>
      <c r="S19" s="16">
        <f t="shared" si="11"/>
        <v>100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37.5" thickBot="1" x14ac:dyDescent="0.3">
      <c r="A20" s="25" t="s">
        <v>39</v>
      </c>
      <c r="B20" s="7" t="s">
        <v>23</v>
      </c>
      <c r="C20" s="24">
        <v>6004992.9400000004</v>
      </c>
      <c r="D20" s="13">
        <v>3815684.51</v>
      </c>
      <c r="E20" s="18">
        <v>1718436.88</v>
      </c>
      <c r="F20" s="24">
        <f t="shared" si="0"/>
        <v>-4286556.0600000005</v>
      </c>
      <c r="G20" s="24">
        <f t="shared" si="1"/>
        <v>28.616801004931737</v>
      </c>
      <c r="H20" s="24">
        <f t="shared" si="2"/>
        <v>-2097247.63</v>
      </c>
      <c r="I20" s="24">
        <f t="shared" si="3"/>
        <v>45.036136386443545</v>
      </c>
      <c r="J20" s="20">
        <v>620360.63</v>
      </c>
      <c r="K20" s="24">
        <f t="shared" si="4"/>
        <v>-5384632.3100000005</v>
      </c>
      <c r="L20" s="24">
        <f t="shared" si="5"/>
        <v>10.330747033317911</v>
      </c>
      <c r="M20" s="24">
        <f t="shared" si="6"/>
        <v>-3195323.88</v>
      </c>
      <c r="N20" s="24">
        <f t="shared" si="7"/>
        <v>16.258174080540009</v>
      </c>
      <c r="O20" s="20">
        <v>570600</v>
      </c>
      <c r="P20" s="24">
        <f t="shared" si="8"/>
        <v>-5434392.9400000004</v>
      </c>
      <c r="Q20" s="24">
        <f t="shared" si="9"/>
        <v>9.5020927701540305</v>
      </c>
      <c r="R20" s="24">
        <f t="shared" si="10"/>
        <v>-3245084.51</v>
      </c>
      <c r="S20" s="24">
        <f t="shared" si="11"/>
        <v>14.954066524750498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5.5" thickBot="1" x14ac:dyDescent="0.3">
      <c r="A21" s="9" t="s">
        <v>48</v>
      </c>
      <c r="B21" s="6" t="s">
        <v>49</v>
      </c>
      <c r="C21" s="16">
        <v>239681.74</v>
      </c>
      <c r="D21" s="12">
        <v>263000</v>
      </c>
      <c r="E21" s="19">
        <v>499452.45</v>
      </c>
      <c r="F21" s="16">
        <f t="shared" ref="F21" si="12">E21-C21</f>
        <v>259770.71000000002</v>
      </c>
      <c r="G21" s="16">
        <f t="shared" ref="G21" si="13">E21/C21*100</f>
        <v>208.38151875900101</v>
      </c>
      <c r="H21" s="16">
        <f t="shared" ref="H21" si="14">E21-D21</f>
        <v>236452.45</v>
      </c>
      <c r="I21" s="23" t="s">
        <v>47</v>
      </c>
      <c r="J21" s="19"/>
      <c r="K21" s="16">
        <f t="shared" ref="K21" si="15">J21-C21</f>
        <v>-239681.74</v>
      </c>
      <c r="L21" s="16">
        <f t="shared" ref="L21" si="16">J21/C21*100</f>
        <v>0</v>
      </c>
      <c r="M21" s="16">
        <f t="shared" ref="M21" si="17">J21-D21</f>
        <v>-263000</v>
      </c>
      <c r="N21" s="23" t="s">
        <v>47</v>
      </c>
      <c r="O21" s="19"/>
      <c r="P21" s="16">
        <f t="shared" ref="P21" si="18">O21-C21</f>
        <v>-239681.74</v>
      </c>
      <c r="Q21" s="16">
        <f t="shared" ref="Q21" si="19">O21/C21*100</f>
        <v>0</v>
      </c>
      <c r="R21" s="16">
        <f t="shared" ref="R21" si="20">O21-D21</f>
        <v>-263000</v>
      </c>
      <c r="S21" s="23" t="s">
        <v>47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.75" thickBot="1" x14ac:dyDescent="0.3">
      <c r="A22" s="9" t="s">
        <v>40</v>
      </c>
      <c r="B22" s="6" t="s">
        <v>24</v>
      </c>
      <c r="C22" s="16">
        <v>5765311.2000000002</v>
      </c>
      <c r="D22" s="12">
        <v>3552684.51</v>
      </c>
      <c r="E22" s="19">
        <v>1218984.43</v>
      </c>
      <c r="F22" s="16">
        <f t="shared" si="0"/>
        <v>-4546326.7700000005</v>
      </c>
      <c r="G22" s="16">
        <f t="shared" si="1"/>
        <v>21.143428129256925</v>
      </c>
      <c r="H22" s="16">
        <f t="shared" si="2"/>
        <v>-2333700.08</v>
      </c>
      <c r="I22" s="16">
        <f t="shared" si="3"/>
        <v>34.311643112942782</v>
      </c>
      <c r="J22" s="19">
        <v>620360.63</v>
      </c>
      <c r="K22" s="16">
        <f t="shared" si="4"/>
        <v>-5144950.57</v>
      </c>
      <c r="L22" s="16">
        <f t="shared" si="5"/>
        <v>10.760227999487695</v>
      </c>
      <c r="M22" s="16">
        <f t="shared" si="6"/>
        <v>-2932323.88</v>
      </c>
      <c r="N22" s="16">
        <f t="shared" si="7"/>
        <v>17.461742754073033</v>
      </c>
      <c r="O22" s="19">
        <v>570600</v>
      </c>
      <c r="P22" s="16">
        <f t="shared" si="8"/>
        <v>-5194711.2</v>
      </c>
      <c r="Q22" s="16">
        <f t="shared" si="9"/>
        <v>9.8971240268868748</v>
      </c>
      <c r="R22" s="16">
        <f t="shared" si="10"/>
        <v>-2982084.51</v>
      </c>
      <c r="S22" s="16">
        <f t="shared" si="11"/>
        <v>16.061094037308706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5.5" thickBot="1" x14ac:dyDescent="0.3">
      <c r="A23" s="25" t="s">
        <v>41</v>
      </c>
      <c r="B23" s="7" t="s">
        <v>25</v>
      </c>
      <c r="C23" s="24">
        <v>3411698.85</v>
      </c>
      <c r="D23" s="13">
        <v>4337533.32</v>
      </c>
      <c r="E23" s="18">
        <v>4376208.43</v>
      </c>
      <c r="F23" s="24">
        <f t="shared" si="0"/>
        <v>964509.57999999961</v>
      </c>
      <c r="G23" s="24">
        <f t="shared" si="1"/>
        <v>128.27065407604778</v>
      </c>
      <c r="H23" s="24">
        <f t="shared" si="2"/>
        <v>38675.109999999404</v>
      </c>
      <c r="I23" s="24">
        <f t="shared" si="3"/>
        <v>100.89163833789291</v>
      </c>
      <c r="J23" s="18">
        <v>1917069.16</v>
      </c>
      <c r="K23" s="24">
        <f t="shared" si="4"/>
        <v>-1494629.6900000002</v>
      </c>
      <c r="L23" s="24">
        <f t="shared" si="5"/>
        <v>56.191042770378161</v>
      </c>
      <c r="M23" s="24">
        <f t="shared" si="6"/>
        <v>-2420464.16</v>
      </c>
      <c r="N23" s="24">
        <f t="shared" si="7"/>
        <v>44.197220368557296</v>
      </c>
      <c r="O23" s="18">
        <v>1513479.79</v>
      </c>
      <c r="P23" s="24">
        <f t="shared" si="8"/>
        <v>-1898219.06</v>
      </c>
      <c r="Q23" s="24">
        <f t="shared" si="9"/>
        <v>44.361470825597635</v>
      </c>
      <c r="R23" s="24">
        <f t="shared" si="10"/>
        <v>-2824053.5300000003</v>
      </c>
      <c r="S23" s="24">
        <f t="shared" si="11"/>
        <v>34.892637781512185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.75" thickBot="1" x14ac:dyDescent="0.3">
      <c r="A24" s="9" t="s">
        <v>42</v>
      </c>
      <c r="B24" s="6" t="s">
        <v>26</v>
      </c>
      <c r="C24" s="16">
        <v>3411698.85</v>
      </c>
      <c r="D24" s="12">
        <v>4337533.32</v>
      </c>
      <c r="E24" s="19">
        <v>4376208.43</v>
      </c>
      <c r="F24" s="16">
        <f t="shared" si="0"/>
        <v>964509.57999999961</v>
      </c>
      <c r="G24" s="16">
        <f t="shared" si="1"/>
        <v>128.27065407604778</v>
      </c>
      <c r="H24" s="16">
        <f t="shared" si="2"/>
        <v>38675.109999999404</v>
      </c>
      <c r="I24" s="16">
        <f t="shared" si="3"/>
        <v>100.89163833789291</v>
      </c>
      <c r="J24" s="19">
        <v>1917069.16</v>
      </c>
      <c r="K24" s="16">
        <f t="shared" si="4"/>
        <v>-1494629.6900000002</v>
      </c>
      <c r="L24" s="16">
        <f t="shared" si="5"/>
        <v>56.191042770378161</v>
      </c>
      <c r="M24" s="16">
        <f t="shared" si="6"/>
        <v>-2420464.16</v>
      </c>
      <c r="N24" s="16">
        <f t="shared" si="7"/>
        <v>44.197220368557296</v>
      </c>
      <c r="O24" s="19">
        <v>1513479.79</v>
      </c>
      <c r="P24" s="16">
        <f t="shared" si="8"/>
        <v>-1898219.06</v>
      </c>
      <c r="Q24" s="16">
        <f t="shared" si="9"/>
        <v>44.361470825597635</v>
      </c>
      <c r="R24" s="16">
        <f t="shared" si="10"/>
        <v>-2824053.5300000003</v>
      </c>
      <c r="S24" s="16">
        <f t="shared" si="11"/>
        <v>34.892637781512185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5.5" thickBot="1" x14ac:dyDescent="0.3">
      <c r="A25" s="9"/>
      <c r="B25" s="7" t="s">
        <v>27</v>
      </c>
      <c r="C25" s="24">
        <v>21297214.079999998</v>
      </c>
      <c r="D25" s="13">
        <f>D7+D13+D15+D17+D20+D23</f>
        <v>19210905.140000001</v>
      </c>
      <c r="E25" s="18">
        <v>13799385.25</v>
      </c>
      <c r="F25" s="24">
        <f t="shared" si="0"/>
        <v>-7497828.8299999982</v>
      </c>
      <c r="G25" s="24">
        <f t="shared" si="1"/>
        <v>64.794320976276737</v>
      </c>
      <c r="H25" s="24">
        <f t="shared" si="2"/>
        <v>-5411519.8900000006</v>
      </c>
      <c r="I25" s="24">
        <f t="shared" si="3"/>
        <v>71.830999890096791</v>
      </c>
      <c r="J25" s="18">
        <v>8165407.5099999998</v>
      </c>
      <c r="K25" s="24">
        <f t="shared" si="4"/>
        <v>-13131806.569999998</v>
      </c>
      <c r="L25" s="24">
        <f t="shared" si="5"/>
        <v>38.340261215987177</v>
      </c>
      <c r="M25" s="24">
        <f t="shared" si="6"/>
        <v>-11045497.630000001</v>
      </c>
      <c r="N25" s="24">
        <f t="shared" si="7"/>
        <v>42.504022847931253</v>
      </c>
      <c r="O25" s="18">
        <v>7645397.5099999998</v>
      </c>
      <c r="P25" s="24">
        <f t="shared" si="8"/>
        <v>-13651816.569999998</v>
      </c>
      <c r="Q25" s="24">
        <f t="shared" si="9"/>
        <v>35.89858035553916</v>
      </c>
      <c r="R25" s="24">
        <f t="shared" si="10"/>
        <v>-11565507.630000001</v>
      </c>
      <c r="S25" s="24">
        <f t="shared" si="11"/>
        <v>39.797174856072395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</sheetData>
  <mergeCells count="17">
    <mergeCell ref="P5:Q5"/>
    <mergeCell ref="R5:S5"/>
    <mergeCell ref="F4:I4"/>
    <mergeCell ref="A1:S2"/>
    <mergeCell ref="F5:G5"/>
    <mergeCell ref="J4:J6"/>
    <mergeCell ref="O4:O6"/>
    <mergeCell ref="H5:I5"/>
    <mergeCell ref="E4:E6"/>
    <mergeCell ref="D4:D6"/>
    <mergeCell ref="C4:C6"/>
    <mergeCell ref="B4:B6"/>
    <mergeCell ref="A4:A6"/>
    <mergeCell ref="K5:L5"/>
    <mergeCell ref="M5:N5"/>
    <mergeCell ref="K4:N4"/>
    <mergeCell ref="P4:S4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 культуры</dc:creator>
  <cp:lastModifiedBy>1</cp:lastModifiedBy>
  <cp:lastPrinted>2024-12-13T11:55:15Z</cp:lastPrinted>
  <dcterms:created xsi:type="dcterms:W3CDTF">2024-12-13T10:56:26Z</dcterms:created>
  <dcterms:modified xsi:type="dcterms:W3CDTF">2024-12-23T08:32:57Z</dcterms:modified>
</cp:coreProperties>
</file>